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4" i="1" l="1"/>
  <c r="O12" i="1" l="1"/>
  <c r="O13" i="1"/>
  <c r="O10" i="1"/>
  <c r="O9" i="1"/>
  <c r="O8" i="1"/>
  <c r="AE19" i="1"/>
  <c r="AD19" i="1"/>
  <c r="AC19" i="1"/>
  <c r="AB19" i="1"/>
  <c r="AA19" i="1"/>
  <c r="Z19" i="1"/>
  <c r="Y19" i="1"/>
  <c r="I25" i="1"/>
  <c r="N25" i="1" s="1"/>
  <c r="X19" i="1"/>
  <c r="H25" i="1"/>
  <c r="W19" i="1"/>
  <c r="G25" i="1"/>
  <c r="V19" i="1"/>
  <c r="F25" i="1"/>
  <c r="U19" i="1"/>
  <c r="E25" i="1" s="1"/>
  <c r="T19" i="1"/>
  <c r="I24" i="1" s="1"/>
  <c r="S19" i="1"/>
  <c r="H24" i="1"/>
  <c r="R19" i="1"/>
  <c r="G24" i="1" s="1"/>
  <c r="Q19" i="1"/>
  <c r="F24" i="1" s="1"/>
  <c r="P19" i="1"/>
  <c r="E24" i="1" s="1"/>
  <c r="M19" i="1"/>
  <c r="L19" i="1"/>
  <c r="K19" i="1"/>
  <c r="J19" i="1"/>
  <c r="I19" i="1"/>
  <c r="I23" i="1" s="1"/>
  <c r="H19" i="1"/>
  <c r="H23" i="1" s="1"/>
  <c r="G19" i="1"/>
  <c r="G23" i="1" s="1"/>
  <c r="F19" i="1"/>
  <c r="F23" i="1" s="1"/>
  <c r="E19" i="1"/>
  <c r="E23" i="1" s="1"/>
  <c r="O19" i="1"/>
  <c r="O23" i="1" s="1"/>
  <c r="O26" i="1" s="1"/>
  <c r="L24" i="1" l="1"/>
  <c r="K24" i="1"/>
  <c r="N19" i="1"/>
  <c r="N23" i="1" s="1"/>
  <c r="E26" i="1"/>
  <c r="G26" i="1"/>
  <c r="L25" i="1"/>
  <c r="M23" i="1"/>
  <c r="I26" i="1"/>
  <c r="F26" i="1"/>
  <c r="K23" i="1"/>
  <c r="H26" i="1"/>
  <c r="L23" i="1"/>
  <c r="M24" i="1"/>
  <c r="N24" i="1"/>
  <c r="K25" i="1"/>
  <c r="M25" i="1"/>
  <c r="D20" i="1"/>
  <c r="L26" i="1" l="1"/>
  <c r="K26" i="1"/>
  <c r="N26" i="1"/>
  <c r="M26" i="1"/>
</calcChain>
</file>

<file path=xl/sharedStrings.xml><?xml version="1.0" encoding="utf-8"?>
<sst xmlns="http://schemas.openxmlformats.org/spreadsheetml/2006/main" count="181" uniqueCount="103">
  <si>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</si>
  <si>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</si>
  <si>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</si>
  <si>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</si>
  <si>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</si>
  <si>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</si>
  <si>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</si>
  <si>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</si>
  <si>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</si>
  <si>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</si>
  <si>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</si>
  <si>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</si>
  <si>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</si>
  <si>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</si>
  <si>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</si>
  <si>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</si>
  <si>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</si>
  <si>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</si>
  <si>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</si>
  <si>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</si>
  <si>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</si>
  <si>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</si>
  <si>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</si>
  <si>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</si>
  <si>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</si>
  <si>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</si>
  <si>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</si>
  <si>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</si>
  <si>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</si>
  <si>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</si>
  <si>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</si>
  <si>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</si>
  <si>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</si>
  <si>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</si>
  <si>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</si>
  <si>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</si>
  <si>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</si>
  <si>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</si>
  <si>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</si>
  <si>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</si>
  <si>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</si>
  <si>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Linda Kukkohovi</t>
  </si>
  <si>
    <t>TyTe</t>
  </si>
  <si>
    <t>YPJ</t>
  </si>
  <si>
    <t>suomensarja</t>
  </si>
  <si>
    <t>OsVa</t>
  </si>
  <si>
    <t>TyTe  2</t>
  </si>
  <si>
    <t>ykköspesis</t>
  </si>
  <si>
    <t>PattU</t>
  </si>
  <si>
    <t>13.8.1990   Muhos</t>
  </si>
  <si>
    <t>MuPS = Muhoksen Pallo-Salamat  (1969),  kasvattajaseura</t>
  </si>
  <si>
    <t>OsVa = Oulunsalon Vasama  (1910)</t>
  </si>
  <si>
    <t>TyTe = Tyrnävän Tempaus  (1922)</t>
  </si>
  <si>
    <t>PattU = Pattijoen Urheilijat  (1928)</t>
  </si>
  <si>
    <t>12.</t>
  </si>
  <si>
    <t>10.</t>
  </si>
  <si>
    <t>jatkosarja</t>
  </si>
  <si>
    <t>superpesiskarsinta</t>
  </si>
  <si>
    <t>14.05. 2008  TyTe - Virkiä  1-2  (0-2, 4-3, 0-0, 2-3)</t>
  </si>
  <si>
    <t xml:space="preserve">  17 v   9 kk   1 pv</t>
  </si>
  <si>
    <t>KeKi</t>
  </si>
  <si>
    <t>YPJ = Ylihärmän Pesis-Junkkarit  (1996)</t>
  </si>
  <si>
    <t>KeKi = Kempeleen Kiri  (1915)</t>
  </si>
  <si>
    <t>7.</t>
  </si>
  <si>
    <t>VuVe</t>
  </si>
  <si>
    <t>VuVe = Vuokatin Veto  (1946)</t>
  </si>
  <si>
    <t>play off</t>
  </si>
  <si>
    <t>8.</t>
  </si>
  <si>
    <t>6.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</si>
  <si>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</si>
  <si>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</si>
  <si>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</si>
  <si>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</si>
  <si>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</si>
  <si>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</si>
  <si>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</si>
  <si>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</si>
  <si>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</si>
  <si>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</si>
  <si>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</si>
  <si>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</si>
  <si>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</si>
  <si>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</si>
  <si>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</si>
  <si>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I p</t>
  </si>
  <si>
    <t>28.06. 2009  Kuopio</t>
  </si>
  <si>
    <t>jok</t>
  </si>
  <si>
    <t>Hannu Kalmari</t>
  </si>
  <si>
    <t>NAISET</t>
  </si>
  <si>
    <t>02.07. 2016  Kouvola</t>
  </si>
  <si>
    <t>0-2  (2-10, 1-7)</t>
  </si>
  <si>
    <t>Itä</t>
  </si>
  <si>
    <t>Saku Komulainen</t>
  </si>
  <si>
    <t>3267</t>
  </si>
  <si>
    <t>Ikä ensimmäisessä ottelussa</t>
  </si>
  <si>
    <t>25 v  10 kk  19 pv</t>
  </si>
  <si>
    <t>4.</t>
  </si>
  <si>
    <t xml:space="preserve">  2-1  (1-4, 4-3, 1-0)</t>
  </si>
  <si>
    <t>4/6</t>
  </si>
  <si>
    <t>2/3</t>
  </si>
  <si>
    <t>3/4</t>
  </si>
  <si>
    <t>2/2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</si>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</sst>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2" borderId="0" xfId="0" applyFont="1" applyFill="1" applyBorder="1" applyAlignment="1">
      <alignment horizontal="center"/>
    </xf>
    <xf numFmtId="0" fontId="7" fillId="9" borderId="1" xfId="0" applyFont="1" applyFill="1" applyBorder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1" fillId="11" borderId="3" xfId="0" applyFont="1" applyFill="1" applyBorder="1" applyAlignment="1">
      <alignment horizontal="left"/>
    </xf>
    <xf numFmtId="49" fontId="1" fillId="11" borderId="1" xfId="0" applyNumberFormat="1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0" fontId="1" fillId="11" borderId="3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65" fontId="1" fillId="11" borderId="2" xfId="0" applyNumberFormat="1" applyFont="1" applyFill="1" applyBorder="1" applyAlignment="1">
      <alignment horizontal="center"/>
    </xf>
    <xf numFmtId="49" fontId="1" fillId="11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2" xfId="0" applyFont="1" applyFill="1" applyBorder="1" applyAlignment="1">
      <alignment horizontal="center"/>
    </xf>
    <xf numFmtId="49" fontId="1" fillId="11" borderId="3" xfId="0" applyNumberFormat="1" applyFont="1" applyFill="1" applyBorder="1" applyAlignment="1">
      <alignment horizontal="left"/>
    </xf>
    <xf numFmtId="165" fontId="1" fillId="11" borderId="3" xfId="1" applyNumberFormat="1" applyFont="1" applyFill="1" applyBorder="1" applyAlignment="1"/>
    <xf numFmtId="49" fontId="1" fillId="11" borderId="4" xfId="0" applyNumberFormat="1" applyFont="1" applyFill="1" applyBorder="1" applyAlignment="1">
      <alignment horizontal="center"/>
    </xf>
    <xf numFmtId="0" fontId="1" fillId="10" borderId="15" xfId="0" applyFont="1" applyFill="1" applyBorder="1" applyAlignment="1">
      <alignment horizontal="left"/>
    </xf>
    <xf numFmtId="49" fontId="1" fillId="10" borderId="15" xfId="0" applyNumberFormat="1" applyFont="1" applyFill="1" applyBorder="1" applyAlignment="1">
      <alignment horizontal="left"/>
    </xf>
    <xf numFmtId="165" fontId="1" fillId="10" borderId="15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49" fontId="1" fillId="10" borderId="9" xfId="0" applyNumberFormat="1" applyFont="1" applyFill="1" applyBorder="1" applyAlignment="1">
      <alignment horizontal="center"/>
    </xf>
    <xf numFmtId="165" fontId="1" fillId="10" borderId="7" xfId="0" applyNumberFormat="1" applyFont="1" applyFill="1" applyBorder="1" applyAlignment="1">
      <alignment horizontal="center"/>
    </xf>
    <xf numFmtId="0" fontId="1" fillId="10" borderId="8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8.57031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710937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49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2005</v>
      </c>
      <c r="C4" s="83"/>
      <c r="D4" s="84" t="s">
        <v>45</v>
      </c>
      <c r="E4" s="83"/>
      <c r="F4" s="86" t="s">
        <v>44</v>
      </c>
      <c r="G4" s="83"/>
      <c r="H4" s="83"/>
      <c r="I4" s="83"/>
      <c r="J4" s="83"/>
      <c r="K4" s="83"/>
      <c r="L4" s="83"/>
      <c r="M4" s="83"/>
      <c r="N4" s="85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2006</v>
      </c>
      <c r="C5" s="83"/>
      <c r="D5" s="84" t="s">
        <v>45</v>
      </c>
      <c r="E5" s="83"/>
      <c r="F5" s="86" t="s">
        <v>44</v>
      </c>
      <c r="G5" s="83"/>
      <c r="H5" s="83"/>
      <c r="I5" s="83"/>
      <c r="J5" s="83"/>
      <c r="K5" s="83"/>
      <c r="L5" s="83"/>
      <c r="M5" s="83"/>
      <c r="N5" s="85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3">
        <v>2007</v>
      </c>
      <c r="C6" s="83"/>
      <c r="D6" s="84" t="s">
        <v>45</v>
      </c>
      <c r="E6" s="83"/>
      <c r="F6" s="86" t="s">
        <v>44</v>
      </c>
      <c r="G6" s="83"/>
      <c r="H6" s="83"/>
      <c r="I6" s="83"/>
      <c r="J6" s="83"/>
      <c r="K6" s="83"/>
      <c r="L6" s="83"/>
      <c r="M6" s="83"/>
      <c r="N6" s="85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7">
        <v>2008</v>
      </c>
      <c r="C7" s="87"/>
      <c r="D7" s="88" t="s">
        <v>46</v>
      </c>
      <c r="E7" s="87"/>
      <c r="F7" s="89" t="s">
        <v>47</v>
      </c>
      <c r="G7" s="90"/>
      <c r="H7" s="91"/>
      <c r="I7" s="87"/>
      <c r="J7" s="87"/>
      <c r="K7" s="87"/>
      <c r="L7" s="87"/>
      <c r="M7" s="87"/>
      <c r="N7" s="92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2008</v>
      </c>
      <c r="C8" s="27" t="s">
        <v>63</v>
      </c>
      <c r="D8" s="28" t="s">
        <v>42</v>
      </c>
      <c r="E8" s="27">
        <v>17</v>
      </c>
      <c r="F8" s="27">
        <v>1</v>
      </c>
      <c r="G8" s="27">
        <v>1</v>
      </c>
      <c r="H8" s="27">
        <v>3</v>
      </c>
      <c r="I8" s="27">
        <v>25</v>
      </c>
      <c r="J8" s="27">
        <v>9</v>
      </c>
      <c r="K8" s="27">
        <v>9</v>
      </c>
      <c r="L8" s="27">
        <v>5</v>
      </c>
      <c r="M8" s="27">
        <v>2</v>
      </c>
      <c r="N8" s="29">
        <v>0.39700000000000002</v>
      </c>
      <c r="O8" s="25">
        <f>PRODUCT(I8/N8)</f>
        <v>62.972292191435763</v>
      </c>
      <c r="P8" s="27">
        <v>4</v>
      </c>
      <c r="Q8" s="27">
        <v>0</v>
      </c>
      <c r="R8" s="27">
        <v>0</v>
      </c>
      <c r="S8" s="27">
        <v>0</v>
      </c>
      <c r="T8" s="27">
        <v>4</v>
      </c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 t="s">
        <v>56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2009</v>
      </c>
      <c r="C9" s="27" t="s">
        <v>54</v>
      </c>
      <c r="D9" s="28" t="s">
        <v>42</v>
      </c>
      <c r="E9" s="27">
        <v>24</v>
      </c>
      <c r="F9" s="27">
        <v>0</v>
      </c>
      <c r="G9" s="27">
        <v>12</v>
      </c>
      <c r="H9" s="27">
        <v>2</v>
      </c>
      <c r="I9" s="27">
        <v>67</v>
      </c>
      <c r="J9" s="27">
        <v>13</v>
      </c>
      <c r="K9" s="27">
        <v>17</v>
      </c>
      <c r="L9" s="27">
        <v>25</v>
      </c>
      <c r="M9" s="27">
        <v>12</v>
      </c>
      <c r="N9" s="29">
        <v>0.42099999999999999</v>
      </c>
      <c r="O9" s="25">
        <f>PRODUCT(I9/N9)</f>
        <v>159.14489311163896</v>
      </c>
      <c r="P9" s="27"/>
      <c r="Q9" s="27"/>
      <c r="R9" s="27"/>
      <c r="S9" s="27"/>
      <c r="T9" s="27"/>
      <c r="U9" s="30">
        <v>8</v>
      </c>
      <c r="V9" s="30">
        <v>0</v>
      </c>
      <c r="W9" s="30">
        <v>4</v>
      </c>
      <c r="X9" s="30">
        <v>1</v>
      </c>
      <c r="Y9" s="30">
        <v>22</v>
      </c>
      <c r="Z9" s="27"/>
      <c r="AA9" s="27"/>
      <c r="AB9" s="27"/>
      <c r="AC9" s="27"/>
      <c r="AD9" s="27"/>
      <c r="AE9" s="27"/>
      <c r="AF9" s="93" t="s">
        <v>57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2010</v>
      </c>
      <c r="C10" s="27" t="s">
        <v>55</v>
      </c>
      <c r="D10" s="28" t="s">
        <v>43</v>
      </c>
      <c r="E10" s="27">
        <v>24</v>
      </c>
      <c r="F10" s="27">
        <v>0</v>
      </c>
      <c r="G10" s="27">
        <v>12</v>
      </c>
      <c r="H10" s="27">
        <v>1</v>
      </c>
      <c r="I10" s="27">
        <v>70</v>
      </c>
      <c r="J10" s="27">
        <v>13</v>
      </c>
      <c r="K10" s="27">
        <v>18</v>
      </c>
      <c r="L10" s="27">
        <v>27</v>
      </c>
      <c r="M10" s="27">
        <v>12</v>
      </c>
      <c r="N10" s="29">
        <v>0.51500000000000001</v>
      </c>
      <c r="O10" s="25">
        <f>PRODUCT(I10/N10)</f>
        <v>135.92233009708738</v>
      </c>
      <c r="P10" s="27"/>
      <c r="Q10" s="27"/>
      <c r="R10" s="27"/>
      <c r="S10" s="27"/>
      <c r="T10" s="27"/>
      <c r="U10" s="30">
        <v>3</v>
      </c>
      <c r="V10" s="30">
        <v>0</v>
      </c>
      <c r="W10" s="30">
        <v>4</v>
      </c>
      <c r="X10" s="30">
        <v>1</v>
      </c>
      <c r="Y10" s="30">
        <v>10</v>
      </c>
      <c r="Z10" s="27"/>
      <c r="AA10" s="27"/>
      <c r="AB10" s="27"/>
      <c r="AC10" s="27"/>
      <c r="AD10" s="27"/>
      <c r="AE10" s="27"/>
      <c r="AF10" s="93" t="s">
        <v>57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7">
        <v>2011</v>
      </c>
      <c r="C11" s="87"/>
      <c r="D11" s="88" t="s">
        <v>48</v>
      </c>
      <c r="E11" s="87"/>
      <c r="F11" s="89" t="s">
        <v>47</v>
      </c>
      <c r="G11" s="90"/>
      <c r="H11" s="91"/>
      <c r="I11" s="87"/>
      <c r="J11" s="87"/>
      <c r="K11" s="87"/>
      <c r="L11" s="87"/>
      <c r="M11" s="87"/>
      <c r="N11" s="92"/>
      <c r="O11" s="25">
        <v>0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2012</v>
      </c>
      <c r="C12" s="27" t="s">
        <v>55</v>
      </c>
      <c r="D12" s="28" t="s">
        <v>60</v>
      </c>
      <c r="E12" s="27">
        <v>22</v>
      </c>
      <c r="F12" s="27">
        <v>0</v>
      </c>
      <c r="G12" s="27">
        <v>20</v>
      </c>
      <c r="H12" s="27">
        <v>0</v>
      </c>
      <c r="I12" s="27">
        <v>68</v>
      </c>
      <c r="J12" s="27">
        <v>6</v>
      </c>
      <c r="K12" s="27">
        <v>9</v>
      </c>
      <c r="L12" s="27">
        <v>33</v>
      </c>
      <c r="M12" s="27">
        <v>20</v>
      </c>
      <c r="N12" s="29">
        <v>0.45600000000000002</v>
      </c>
      <c r="O12" s="25">
        <f>PRODUCT(I12/N12)</f>
        <v>149.12280701754386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2013</v>
      </c>
      <c r="C13" s="27" t="s">
        <v>63</v>
      </c>
      <c r="D13" s="28" t="s">
        <v>64</v>
      </c>
      <c r="E13" s="27">
        <v>24</v>
      </c>
      <c r="F13" s="27">
        <v>1</v>
      </c>
      <c r="G13" s="27">
        <v>13</v>
      </c>
      <c r="H13" s="27">
        <v>8</v>
      </c>
      <c r="I13" s="27">
        <v>69</v>
      </c>
      <c r="J13" s="27">
        <v>12</v>
      </c>
      <c r="K13" s="27">
        <v>17</v>
      </c>
      <c r="L13" s="27">
        <v>26</v>
      </c>
      <c r="M13" s="27">
        <v>14</v>
      </c>
      <c r="N13" s="29">
        <v>0.51490000000000002</v>
      </c>
      <c r="O13" s="25">
        <f>PRODUCT(I13/N13)</f>
        <v>134.00660322392696</v>
      </c>
      <c r="P13" s="27">
        <v>4</v>
      </c>
      <c r="Q13" s="27">
        <v>0</v>
      </c>
      <c r="R13" s="27">
        <v>0</v>
      </c>
      <c r="S13" s="27">
        <v>0</v>
      </c>
      <c r="T13" s="27">
        <v>6</v>
      </c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 t="s">
        <v>66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2014</v>
      </c>
      <c r="C14" s="27" t="s">
        <v>67</v>
      </c>
      <c r="D14" s="28" t="s">
        <v>64</v>
      </c>
      <c r="E14" s="27">
        <v>24</v>
      </c>
      <c r="F14" s="27">
        <v>1</v>
      </c>
      <c r="G14" s="27">
        <v>19</v>
      </c>
      <c r="H14" s="27">
        <v>5</v>
      </c>
      <c r="I14" s="27">
        <v>85</v>
      </c>
      <c r="J14" s="27">
        <v>26</v>
      </c>
      <c r="K14" s="27">
        <v>16</v>
      </c>
      <c r="L14" s="27">
        <v>23</v>
      </c>
      <c r="M14" s="27">
        <v>20</v>
      </c>
      <c r="N14" s="29">
        <v>0.53800000000000003</v>
      </c>
      <c r="O14" s="55">
        <f>PRODUCT(I14/N14)</f>
        <v>157.99256505576207</v>
      </c>
      <c r="P14" s="27">
        <v>3</v>
      </c>
      <c r="Q14" s="27">
        <v>0</v>
      </c>
      <c r="R14" s="27">
        <v>1</v>
      </c>
      <c r="S14" s="27">
        <v>0</v>
      </c>
      <c r="T14" s="27">
        <v>7</v>
      </c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 t="s">
        <v>66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2015</v>
      </c>
      <c r="C15" s="27" t="s">
        <v>68</v>
      </c>
      <c r="D15" s="28" t="s">
        <v>60</v>
      </c>
      <c r="E15" s="27">
        <v>24</v>
      </c>
      <c r="F15" s="27">
        <v>0</v>
      </c>
      <c r="G15" s="27">
        <v>13</v>
      </c>
      <c r="H15" s="27">
        <v>4</v>
      </c>
      <c r="I15" s="27">
        <v>78</v>
      </c>
      <c r="J15" s="27">
        <v>12</v>
      </c>
      <c r="K15" s="27">
        <v>16</v>
      </c>
      <c r="L15" s="27">
        <v>37</v>
      </c>
      <c r="M15" s="27">
        <v>13</v>
      </c>
      <c r="N15" s="29">
        <v>0.50319999999999998</v>
      </c>
      <c r="O15" s="94">
        <v>155</v>
      </c>
      <c r="P15" s="27">
        <v>3</v>
      </c>
      <c r="Q15" s="27">
        <v>0</v>
      </c>
      <c r="R15" s="27">
        <v>3</v>
      </c>
      <c r="S15" s="27">
        <v>0</v>
      </c>
      <c r="T15" s="27">
        <v>11</v>
      </c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 t="s">
        <v>66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2016</v>
      </c>
      <c r="C16" s="27" t="s">
        <v>63</v>
      </c>
      <c r="D16" s="28" t="s">
        <v>60</v>
      </c>
      <c r="E16" s="27">
        <v>22</v>
      </c>
      <c r="F16" s="27">
        <v>0</v>
      </c>
      <c r="G16" s="27">
        <v>11</v>
      </c>
      <c r="H16" s="27">
        <v>4</v>
      </c>
      <c r="I16" s="27">
        <v>55</v>
      </c>
      <c r="J16" s="27">
        <v>15</v>
      </c>
      <c r="K16" s="27">
        <v>8</v>
      </c>
      <c r="L16" s="27">
        <v>21</v>
      </c>
      <c r="M16" s="27">
        <v>11</v>
      </c>
      <c r="N16" s="29">
        <v>0.42599999999999999</v>
      </c>
      <c r="O16" s="94">
        <v>129</v>
      </c>
      <c r="P16" s="27">
        <v>3</v>
      </c>
      <c r="Q16" s="27">
        <v>0</v>
      </c>
      <c r="R16" s="27">
        <v>3</v>
      </c>
      <c r="S16" s="27">
        <v>0</v>
      </c>
      <c r="T16" s="27">
        <v>14</v>
      </c>
      <c r="U16" s="30"/>
      <c r="V16" s="30"/>
      <c r="W16" s="30"/>
      <c r="X16" s="30"/>
      <c r="Y16" s="30"/>
      <c r="Z16" s="27">
        <v>1</v>
      </c>
      <c r="AA16" s="27"/>
      <c r="AB16" s="27"/>
      <c r="AC16" s="27"/>
      <c r="AD16" s="27"/>
      <c r="AE16" s="27"/>
      <c r="AF16" s="14" t="s">
        <v>66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7">
        <v>2017</v>
      </c>
      <c r="C17" s="27" t="s">
        <v>96</v>
      </c>
      <c r="D17" s="28" t="s">
        <v>60</v>
      </c>
      <c r="E17" s="27">
        <v>23</v>
      </c>
      <c r="F17" s="27">
        <v>0</v>
      </c>
      <c r="G17" s="27">
        <v>9</v>
      </c>
      <c r="H17" s="27">
        <v>0</v>
      </c>
      <c r="I17" s="27">
        <v>63</v>
      </c>
      <c r="J17" s="27">
        <v>25</v>
      </c>
      <c r="K17" s="27">
        <v>10</v>
      </c>
      <c r="L17" s="27">
        <v>19</v>
      </c>
      <c r="M17" s="27">
        <v>9</v>
      </c>
      <c r="N17" s="29">
        <v>0.45650000000000002</v>
      </c>
      <c r="O17" s="94">
        <v>138</v>
      </c>
      <c r="P17" s="27">
        <v>10</v>
      </c>
      <c r="Q17" s="27">
        <v>0</v>
      </c>
      <c r="R17" s="27">
        <v>2</v>
      </c>
      <c r="S17" s="27">
        <v>0</v>
      </c>
      <c r="T17" s="27">
        <v>18</v>
      </c>
      <c r="U17" s="30"/>
      <c r="V17" s="30"/>
      <c r="W17" s="30"/>
      <c r="X17" s="30"/>
      <c r="Y17" s="30"/>
      <c r="Z17" s="27"/>
      <c r="AA17" s="27"/>
      <c r="AB17" s="27"/>
      <c r="AC17" s="27"/>
      <c r="AD17" s="27"/>
      <c r="AE17" s="27"/>
      <c r="AF17" s="14" t="s">
        <v>66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7">
        <v>2018</v>
      </c>
      <c r="C18" s="27" t="s">
        <v>63</v>
      </c>
      <c r="D18" s="28" t="s">
        <v>60</v>
      </c>
      <c r="E18" s="27">
        <v>26</v>
      </c>
      <c r="F18" s="27">
        <v>0</v>
      </c>
      <c r="G18" s="27">
        <v>26</v>
      </c>
      <c r="H18" s="27">
        <v>2</v>
      </c>
      <c r="I18" s="27">
        <v>94</v>
      </c>
      <c r="J18" s="27">
        <v>35</v>
      </c>
      <c r="K18" s="27">
        <v>8</v>
      </c>
      <c r="L18" s="27">
        <v>25</v>
      </c>
      <c r="M18" s="27">
        <v>26</v>
      </c>
      <c r="N18" s="29">
        <v>0.63080000000000003</v>
      </c>
      <c r="O18" s="94">
        <v>149</v>
      </c>
      <c r="P18" s="27">
        <v>3</v>
      </c>
      <c r="Q18" s="27">
        <v>0</v>
      </c>
      <c r="R18" s="27">
        <v>1</v>
      </c>
      <c r="S18" s="27">
        <v>0</v>
      </c>
      <c r="T18" s="27">
        <v>6</v>
      </c>
      <c r="U18" s="30"/>
      <c r="V18" s="30"/>
      <c r="W18" s="30"/>
      <c r="X18" s="30"/>
      <c r="Y18" s="30"/>
      <c r="Z18" s="27"/>
      <c r="AA18" s="27"/>
      <c r="AB18" s="27"/>
      <c r="AC18" s="27"/>
      <c r="AD18" s="27"/>
      <c r="AE18" s="27"/>
      <c r="AF18" s="14" t="s">
        <v>66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7" t="s">
        <v>9</v>
      </c>
      <c r="C19" s="18"/>
      <c r="D19" s="16"/>
      <c r="E19" s="19">
        <f t="shared" ref="E19:M19" si="0">SUM(E4:E18)</f>
        <v>230</v>
      </c>
      <c r="F19" s="19">
        <f t="shared" si="0"/>
        <v>3</v>
      </c>
      <c r="G19" s="19">
        <f t="shared" si="0"/>
        <v>136</v>
      </c>
      <c r="H19" s="19">
        <f t="shared" si="0"/>
        <v>29</v>
      </c>
      <c r="I19" s="19">
        <f t="shared" si="0"/>
        <v>674</v>
      </c>
      <c r="J19" s="19">
        <f t="shared" si="0"/>
        <v>166</v>
      </c>
      <c r="K19" s="19">
        <f t="shared" si="0"/>
        <v>128</v>
      </c>
      <c r="L19" s="19">
        <f t="shared" si="0"/>
        <v>241</v>
      </c>
      <c r="M19" s="19">
        <f t="shared" si="0"/>
        <v>139</v>
      </c>
      <c r="N19" s="31">
        <f>PRODUCT(I19/O19)</f>
        <v>0.49191281799705411</v>
      </c>
      <c r="O19" s="32">
        <f>SUM(O8:O18)</f>
        <v>1370.161490697395</v>
      </c>
      <c r="P19" s="19">
        <f t="shared" ref="P19:AE19" si="1">SUM(P4:P18)</f>
        <v>30</v>
      </c>
      <c r="Q19" s="19">
        <f t="shared" si="1"/>
        <v>0</v>
      </c>
      <c r="R19" s="19">
        <f t="shared" si="1"/>
        <v>10</v>
      </c>
      <c r="S19" s="19">
        <f t="shared" si="1"/>
        <v>0</v>
      </c>
      <c r="T19" s="19">
        <f t="shared" si="1"/>
        <v>66</v>
      </c>
      <c r="U19" s="19">
        <f t="shared" si="1"/>
        <v>11</v>
      </c>
      <c r="V19" s="19">
        <f t="shared" si="1"/>
        <v>0</v>
      </c>
      <c r="W19" s="19">
        <f t="shared" si="1"/>
        <v>8</v>
      </c>
      <c r="X19" s="19">
        <f t="shared" si="1"/>
        <v>2</v>
      </c>
      <c r="Y19" s="19">
        <f t="shared" si="1"/>
        <v>32</v>
      </c>
      <c r="Z19" s="19">
        <f t="shared" si="1"/>
        <v>1</v>
      </c>
      <c r="AA19" s="19">
        <f t="shared" si="1"/>
        <v>0</v>
      </c>
      <c r="AB19" s="19">
        <f t="shared" si="1"/>
        <v>0</v>
      </c>
      <c r="AC19" s="19">
        <f t="shared" si="1"/>
        <v>0</v>
      </c>
      <c r="AD19" s="19">
        <f t="shared" si="1"/>
        <v>0</v>
      </c>
      <c r="AE19" s="19">
        <f t="shared" si="1"/>
        <v>0</v>
      </c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28" t="s">
        <v>2</v>
      </c>
      <c r="C20" s="33"/>
      <c r="D20" s="34">
        <f>SUM(F19:H19)+((I19-F19-G19)/3)+(E19/3)+(Z19*25)+(AA19*25)+(AB19*10)+(AC19*25)+(AD19*20)+(AE19*15)</f>
        <v>448.00000000000006</v>
      </c>
      <c r="E20" s="1"/>
      <c r="F20" s="1"/>
      <c r="G20" s="1"/>
      <c r="H20" s="1"/>
      <c r="I20" s="1"/>
      <c r="J20" s="1"/>
      <c r="K20" s="1"/>
      <c r="L20" s="1"/>
      <c r="M20" s="1"/>
      <c r="N20" s="3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25"/>
      <c r="AC20" s="1"/>
      <c r="AD20" s="36"/>
      <c r="AE20" s="1"/>
      <c r="AF20" s="1"/>
      <c r="AG20" s="24"/>
      <c r="AH20" s="9"/>
      <c r="AI20" s="9"/>
      <c r="AJ20" s="9"/>
      <c r="AK20" s="9"/>
      <c r="AL20" s="9"/>
    </row>
    <row r="21" spans="1:38" s="10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5"/>
      <c r="O21" s="37"/>
      <c r="P21" s="1"/>
      <c r="Q21" s="38"/>
      <c r="R21" s="1"/>
      <c r="S21" s="1"/>
      <c r="T21" s="1"/>
      <c r="U21" s="1"/>
      <c r="V21" s="1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23" t="s">
        <v>16</v>
      </c>
      <c r="C22" s="40"/>
      <c r="D22" s="40"/>
      <c r="E22" s="19" t="s">
        <v>4</v>
      </c>
      <c r="F22" s="19" t="s">
        <v>13</v>
      </c>
      <c r="G22" s="16" t="s">
        <v>14</v>
      </c>
      <c r="H22" s="19" t="s">
        <v>15</v>
      </c>
      <c r="I22" s="19" t="s">
        <v>3</v>
      </c>
      <c r="J22" s="1"/>
      <c r="K22" s="19" t="s">
        <v>25</v>
      </c>
      <c r="L22" s="19" t="s">
        <v>26</v>
      </c>
      <c r="M22" s="19" t="s">
        <v>27</v>
      </c>
      <c r="N22" s="31" t="s">
        <v>38</v>
      </c>
      <c r="O22" s="25"/>
      <c r="P22" s="41" t="s">
        <v>33</v>
      </c>
      <c r="Q22" s="13"/>
      <c r="R22" s="13"/>
      <c r="S22" s="13"/>
      <c r="T22" s="42"/>
      <c r="U22" s="42"/>
      <c r="V22" s="42"/>
      <c r="W22" s="42"/>
      <c r="X22" s="42"/>
      <c r="Y22" s="13"/>
      <c r="Z22" s="13"/>
      <c r="AA22" s="13"/>
      <c r="AB22" s="12"/>
      <c r="AC22" s="13"/>
      <c r="AD22" s="13"/>
      <c r="AE22" s="13"/>
      <c r="AF22" s="43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1" t="s">
        <v>17</v>
      </c>
      <c r="C23" s="13"/>
      <c r="D23" s="44"/>
      <c r="E23" s="27">
        <f>PRODUCT(E19)</f>
        <v>230</v>
      </c>
      <c r="F23" s="27">
        <f>PRODUCT(F19)</f>
        <v>3</v>
      </c>
      <c r="G23" s="27">
        <f>PRODUCT(G19)</f>
        <v>136</v>
      </c>
      <c r="H23" s="27">
        <f>PRODUCT(H19)</f>
        <v>29</v>
      </c>
      <c r="I23" s="27">
        <f>PRODUCT(I19)</f>
        <v>674</v>
      </c>
      <c r="J23" s="1"/>
      <c r="K23" s="45">
        <f>PRODUCT((F23+G23)/E23)</f>
        <v>0.60434782608695647</v>
      </c>
      <c r="L23" s="45">
        <f>PRODUCT(H23/E23)</f>
        <v>0.12608695652173912</v>
      </c>
      <c r="M23" s="45">
        <f>PRODUCT(I23/E23)</f>
        <v>2.9304347826086956</v>
      </c>
      <c r="N23" s="29">
        <f>PRODUCT(N19)</f>
        <v>0.49191281799705411</v>
      </c>
      <c r="O23" s="25">
        <f>PRODUCT(O19)</f>
        <v>1370.161490697395</v>
      </c>
      <c r="P23" s="46" t="s">
        <v>34</v>
      </c>
      <c r="Q23" s="47"/>
      <c r="R23" s="47"/>
      <c r="S23" s="48" t="s">
        <v>58</v>
      </c>
      <c r="T23" s="48"/>
      <c r="U23" s="48"/>
      <c r="V23" s="48"/>
      <c r="W23" s="48"/>
      <c r="X23" s="48"/>
      <c r="Y23" s="48"/>
      <c r="Z23" s="48"/>
      <c r="AA23" s="48"/>
      <c r="AB23" s="49"/>
      <c r="AC23" s="48"/>
      <c r="AD23" s="50" t="s">
        <v>39</v>
      </c>
      <c r="AE23" s="50"/>
      <c r="AF23" s="51" t="s">
        <v>59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2" t="s">
        <v>18</v>
      </c>
      <c r="C24" s="53"/>
      <c r="D24" s="54"/>
      <c r="E24" s="27">
        <f>PRODUCT(P19)</f>
        <v>30</v>
      </c>
      <c r="F24" s="27">
        <f>PRODUCT(Q19)</f>
        <v>0</v>
      </c>
      <c r="G24" s="27">
        <f>PRODUCT(R19)</f>
        <v>10</v>
      </c>
      <c r="H24" s="27">
        <f>PRODUCT(S19)</f>
        <v>0</v>
      </c>
      <c r="I24" s="27">
        <f>PRODUCT(T19)</f>
        <v>66</v>
      </c>
      <c r="J24" s="1"/>
      <c r="K24" s="45">
        <f>PRODUCT((F24+G24)/E24)</f>
        <v>0.33333333333333331</v>
      </c>
      <c r="L24" s="45">
        <f>PRODUCT(H24/E24)</f>
        <v>0</v>
      </c>
      <c r="M24" s="45">
        <f>PRODUCT(I24/E24)</f>
        <v>2.2000000000000002</v>
      </c>
      <c r="N24" s="29">
        <f>PRODUCT(I24/O24)</f>
        <v>0.46808510638297873</v>
      </c>
      <c r="O24" s="55">
        <v>141</v>
      </c>
      <c r="P24" s="56" t="s">
        <v>35</v>
      </c>
      <c r="Q24" s="57"/>
      <c r="R24" s="57"/>
      <c r="S24" s="58" t="s">
        <v>58</v>
      </c>
      <c r="T24" s="58"/>
      <c r="U24" s="58"/>
      <c r="V24" s="58"/>
      <c r="W24" s="58"/>
      <c r="X24" s="58"/>
      <c r="Y24" s="58"/>
      <c r="Z24" s="58"/>
      <c r="AA24" s="58"/>
      <c r="AB24" s="59"/>
      <c r="AC24" s="58"/>
      <c r="AD24" s="60" t="s">
        <v>39</v>
      </c>
      <c r="AE24" s="60"/>
      <c r="AF24" s="61" t="s">
        <v>59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62" t="s">
        <v>19</v>
      </c>
      <c r="C25" s="63"/>
      <c r="D25" s="64"/>
      <c r="E25" s="30">
        <f>PRODUCT(U19)</f>
        <v>11</v>
      </c>
      <c r="F25" s="30">
        <f>PRODUCT(V19)</f>
        <v>0</v>
      </c>
      <c r="G25" s="30">
        <f>PRODUCT(W19)</f>
        <v>8</v>
      </c>
      <c r="H25" s="30">
        <f>PRODUCT(X19)</f>
        <v>2</v>
      </c>
      <c r="I25" s="30">
        <f>PRODUCT(Y19)</f>
        <v>32</v>
      </c>
      <c r="J25" s="1"/>
      <c r="K25" s="65">
        <f>PRODUCT((F25+G25)/E25)</f>
        <v>0.72727272727272729</v>
      </c>
      <c r="L25" s="65">
        <f>PRODUCT(H25/E25)</f>
        <v>0.18181818181818182</v>
      </c>
      <c r="M25" s="65">
        <f>PRODUCT(I25/E25)</f>
        <v>2.9090909090909092</v>
      </c>
      <c r="N25" s="66">
        <f>PRODUCT(I25/O25)</f>
        <v>0.5423728813559322</v>
      </c>
      <c r="O25" s="25">
        <v>59</v>
      </c>
      <c r="P25" s="56" t="s">
        <v>36</v>
      </c>
      <c r="Q25" s="57"/>
      <c r="R25" s="57"/>
      <c r="S25" s="58" t="s">
        <v>58</v>
      </c>
      <c r="T25" s="58"/>
      <c r="U25" s="58"/>
      <c r="V25" s="58"/>
      <c r="W25" s="58"/>
      <c r="X25" s="58"/>
      <c r="Y25" s="58"/>
      <c r="Z25" s="58"/>
      <c r="AA25" s="58"/>
      <c r="AB25" s="59"/>
      <c r="AC25" s="58"/>
      <c r="AD25" s="60" t="s">
        <v>39</v>
      </c>
      <c r="AE25" s="60"/>
      <c r="AF25" s="61" t="s">
        <v>59</v>
      </c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67" t="s">
        <v>20</v>
      </c>
      <c r="C26" s="68"/>
      <c r="D26" s="69"/>
      <c r="E26" s="19">
        <f>SUM(E23:E25)</f>
        <v>271</v>
      </c>
      <c r="F26" s="19">
        <f>SUM(F23:F25)</f>
        <v>3</v>
      </c>
      <c r="G26" s="19">
        <f>SUM(G23:G25)</f>
        <v>154</v>
      </c>
      <c r="H26" s="19">
        <f>SUM(H23:H25)</f>
        <v>31</v>
      </c>
      <c r="I26" s="19">
        <f>SUM(I23:I25)</f>
        <v>772</v>
      </c>
      <c r="J26" s="1"/>
      <c r="K26" s="70">
        <f>PRODUCT((F26+G26)/E26)</f>
        <v>0.57933579335793361</v>
      </c>
      <c r="L26" s="70">
        <f>PRODUCT(H26/E26)</f>
        <v>0.11439114391143912</v>
      </c>
      <c r="M26" s="70">
        <f>PRODUCT(I26/E26)</f>
        <v>2.8487084870848709</v>
      </c>
      <c r="N26" s="31">
        <f>PRODUCT(I26/O26)</f>
        <v>0.49166917197613369</v>
      </c>
      <c r="O26" s="25">
        <f>SUM(O23:O25)</f>
        <v>1570.161490697395</v>
      </c>
      <c r="P26" s="71" t="s">
        <v>37</v>
      </c>
      <c r="Q26" s="72"/>
      <c r="R26" s="72"/>
      <c r="S26" s="73" t="s">
        <v>58</v>
      </c>
      <c r="T26" s="73"/>
      <c r="U26" s="73"/>
      <c r="V26" s="73"/>
      <c r="W26" s="73"/>
      <c r="X26" s="73"/>
      <c r="Y26" s="73"/>
      <c r="Z26" s="73"/>
      <c r="AA26" s="73"/>
      <c r="AB26" s="74"/>
      <c r="AC26" s="73"/>
      <c r="AD26" s="75" t="s">
        <v>39</v>
      </c>
      <c r="AE26" s="75"/>
      <c r="AF26" s="76" t="s">
        <v>59</v>
      </c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36"/>
      <c r="C27" s="36"/>
      <c r="D27" s="36"/>
      <c r="E27" s="36"/>
      <c r="F27" s="36"/>
      <c r="G27" s="36"/>
      <c r="H27" s="36"/>
      <c r="I27" s="36"/>
      <c r="J27" s="1"/>
      <c r="K27" s="36"/>
      <c r="L27" s="36"/>
      <c r="M27" s="36"/>
      <c r="N27" s="35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 t="s">
        <v>40</v>
      </c>
      <c r="C28" s="1"/>
      <c r="D28" s="1" t="s">
        <v>50</v>
      </c>
      <c r="E28" s="1"/>
      <c r="F28" s="25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7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51</v>
      </c>
      <c r="E29" s="1"/>
      <c r="F29" s="25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25"/>
      <c r="V29" s="7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52</v>
      </c>
      <c r="E30" s="1"/>
      <c r="F30" s="25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1"/>
      <c r="S30" s="1"/>
      <c r="T30" s="25"/>
      <c r="U30" s="25"/>
      <c r="V30" s="77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 t="s">
        <v>61</v>
      </c>
      <c r="E31" s="1"/>
      <c r="F31" s="25"/>
      <c r="G31" s="1"/>
      <c r="H31" s="1"/>
      <c r="I31" s="1"/>
      <c r="J31" s="1"/>
      <c r="K31" s="1"/>
      <c r="L31" s="1"/>
      <c r="M31" s="1"/>
      <c r="N31" s="38"/>
      <c r="O31" s="25"/>
      <c r="P31" s="1"/>
      <c r="Q31" s="38"/>
      <c r="R31" s="1"/>
      <c r="S31" s="1"/>
      <c r="T31" s="25"/>
      <c r="U31" s="25"/>
      <c r="V31" s="77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 t="s">
        <v>53</v>
      </c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38"/>
      <c r="R32" s="1"/>
      <c r="S32" s="1"/>
      <c r="T32" s="25"/>
      <c r="U32" s="25"/>
      <c r="V32" s="7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9" customFormat="1" ht="15" customHeight="1" x14ac:dyDescent="0.25">
      <c r="A33" s="1"/>
      <c r="B33" s="1"/>
      <c r="C33" s="9"/>
      <c r="D33" s="1" t="s">
        <v>62</v>
      </c>
      <c r="E33" s="1"/>
      <c r="F33" s="1"/>
      <c r="G33" s="1"/>
      <c r="H33" s="1"/>
      <c r="I33" s="1"/>
      <c r="J33" s="1"/>
      <c r="K33" s="1"/>
      <c r="L33" s="1"/>
      <c r="M33" s="78"/>
      <c r="N33" s="78"/>
      <c r="O33" s="25"/>
      <c r="P33" s="1"/>
      <c r="Q33" s="38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9" customFormat="1" ht="15" customHeight="1" x14ac:dyDescent="0.25">
      <c r="A34" s="1"/>
      <c r="B34" s="1"/>
      <c r="C34" s="1"/>
      <c r="D34" s="1" t="s">
        <v>65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38"/>
      <c r="R37" s="1"/>
      <c r="S37" s="1"/>
      <c r="T37" s="25"/>
      <c r="U37" s="25"/>
      <c r="V37" s="77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8"/>
      <c r="N38" s="35"/>
      <c r="O38" s="25"/>
      <c r="P38" s="1"/>
      <c r="Q38" s="38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8"/>
      <c r="N39" s="78"/>
      <c r="O39" s="25"/>
      <c r="P39" s="1"/>
      <c r="Q39" s="38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9"/>
      <c r="AH40" s="79"/>
      <c r="AI40" s="79"/>
      <c r="AJ40" s="79"/>
      <c r="AK40" s="79"/>
      <c r="AL40" s="7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79"/>
      <c r="AI41" s="79"/>
      <c r="AJ41" s="79"/>
      <c r="AK41" s="79"/>
      <c r="AL41" s="79"/>
    </row>
    <row r="42" spans="1:38" ht="15" customHeight="1" x14ac:dyDescent="0.25">
      <c r="A42" s="8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8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7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8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25"/>
      <c r="U44" s="25"/>
      <c r="V44" s="77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9"/>
    </row>
    <row r="45" spans="1:38" ht="15" customHeight="1" x14ac:dyDescent="0.25">
      <c r="A45" s="80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8"/>
      <c r="N45" s="35"/>
      <c r="O45" s="25"/>
      <c r="P45" s="1"/>
      <c r="Q45" s="3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25"/>
      <c r="AC45" s="1"/>
      <c r="AD45" s="1"/>
      <c r="AE45" s="1"/>
      <c r="AF45" s="39"/>
      <c r="AG45" s="9"/>
    </row>
    <row r="46" spans="1:38" ht="15" customHeight="1" x14ac:dyDescent="0.25">
      <c r="A46" s="8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7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7"/>
      <c r="W47" s="1"/>
      <c r="X47" s="1"/>
      <c r="Y47" s="1"/>
      <c r="Z47" s="1"/>
      <c r="AA47" s="1"/>
      <c r="AB47" s="25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77"/>
      <c r="W48" s="1"/>
      <c r="X48" s="1"/>
      <c r="Y48" s="1"/>
      <c r="Z48" s="1"/>
      <c r="AA48" s="1"/>
      <c r="AB48" s="25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77"/>
      <c r="W49" s="1"/>
      <c r="X49" s="1"/>
      <c r="Y49" s="1"/>
      <c r="Z49" s="1"/>
      <c r="AA49" s="1"/>
      <c r="AB49" s="25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77"/>
      <c r="W50" s="1"/>
      <c r="X50" s="1"/>
      <c r="Y50" s="1"/>
      <c r="Z50" s="1"/>
      <c r="AA50" s="1"/>
      <c r="AB50" s="25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77"/>
      <c r="W51" s="1"/>
      <c r="X51" s="1"/>
      <c r="Y51" s="1"/>
      <c r="Z51" s="1"/>
      <c r="AA51" s="1"/>
      <c r="AB51" s="25"/>
      <c r="AC51" s="1"/>
      <c r="AD51" s="1"/>
      <c r="AE51" s="1"/>
      <c r="AF51" s="39"/>
    </row>
  </sheetData>
  <sortState ref="B17:AF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109" customWidth="1"/>
    <col min="2" max="2" width="29.7109375" style="110" customWidth="1"/>
    <col min="3" max="3" width="21.5703125" style="111" customWidth="1"/>
    <col min="4" max="4" width="10.5703125" style="112" customWidth="1"/>
    <col min="5" max="5" width="8" style="112" customWidth="1"/>
    <col min="6" max="6" width="0.7109375" style="37" customWidth="1"/>
    <col min="7" max="11" width="5.28515625" style="111" customWidth="1"/>
    <col min="12" max="12" width="6.42578125" style="111" customWidth="1"/>
    <col min="13" max="16" width="5.28515625" style="111" customWidth="1"/>
    <col min="17" max="21" width="6.7109375" style="111" customWidth="1"/>
    <col min="22" max="22" width="10.85546875" style="111" customWidth="1"/>
    <col min="23" max="23" width="19.7109375" style="112" customWidth="1"/>
    <col min="24" max="24" width="9.7109375" style="111" customWidth="1"/>
    <col min="25" max="30" width="9.140625" style="113"/>
  </cols>
  <sheetData>
    <row r="1" spans="1:30" ht="18.75" x14ac:dyDescent="0.3">
      <c r="A1" s="9"/>
      <c r="B1" s="95" t="s">
        <v>69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7"/>
      <c r="X1" s="91"/>
      <c r="Y1" s="98"/>
      <c r="Z1" s="98"/>
      <c r="AA1" s="98"/>
      <c r="AB1" s="98"/>
      <c r="AC1" s="98"/>
      <c r="AD1" s="98"/>
    </row>
    <row r="2" spans="1:30" x14ac:dyDescent="0.25">
      <c r="A2" s="9"/>
      <c r="B2" s="114" t="s">
        <v>41</v>
      </c>
      <c r="C2" s="115" t="s">
        <v>49</v>
      </c>
      <c r="D2" s="99"/>
      <c r="E2" s="116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12"/>
      <c r="T2" s="12"/>
      <c r="U2" s="12"/>
      <c r="V2" s="12"/>
      <c r="W2" s="99"/>
      <c r="X2" s="43"/>
      <c r="Y2" s="98"/>
      <c r="Z2" s="98"/>
      <c r="AA2" s="98"/>
      <c r="AB2" s="98"/>
      <c r="AC2" s="98"/>
      <c r="AD2" s="98"/>
    </row>
    <row r="3" spans="1:30" x14ac:dyDescent="0.25">
      <c r="A3" s="9"/>
      <c r="B3" s="100" t="s">
        <v>88</v>
      </c>
      <c r="C3" s="23" t="s">
        <v>71</v>
      </c>
      <c r="D3" s="101" t="s">
        <v>72</v>
      </c>
      <c r="E3" s="102" t="s">
        <v>1</v>
      </c>
      <c r="F3" s="25"/>
      <c r="G3" s="103" t="s">
        <v>73</v>
      </c>
      <c r="H3" s="104" t="s">
        <v>74</v>
      </c>
      <c r="I3" s="104" t="s">
        <v>31</v>
      </c>
      <c r="J3" s="18" t="s">
        <v>75</v>
      </c>
      <c r="K3" s="105" t="s">
        <v>76</v>
      </c>
      <c r="L3" s="105" t="s">
        <v>77</v>
      </c>
      <c r="M3" s="103" t="s">
        <v>78</v>
      </c>
      <c r="N3" s="103" t="s">
        <v>30</v>
      </c>
      <c r="O3" s="104" t="s">
        <v>79</v>
      </c>
      <c r="P3" s="103" t="s">
        <v>74</v>
      </c>
      <c r="Q3" s="103" t="s">
        <v>3</v>
      </c>
      <c r="R3" s="103">
        <v>1</v>
      </c>
      <c r="S3" s="103">
        <v>2</v>
      </c>
      <c r="T3" s="103">
        <v>3</v>
      </c>
      <c r="U3" s="103" t="s">
        <v>80</v>
      </c>
      <c r="V3" s="18" t="s">
        <v>21</v>
      </c>
      <c r="W3" s="17" t="s">
        <v>81</v>
      </c>
      <c r="X3" s="17" t="s">
        <v>82</v>
      </c>
      <c r="Y3" s="98"/>
      <c r="Z3" s="98"/>
      <c r="AA3" s="98"/>
      <c r="AB3" s="98"/>
      <c r="AC3" s="98"/>
      <c r="AD3" s="98"/>
    </row>
    <row r="4" spans="1:30" x14ac:dyDescent="0.25">
      <c r="A4" s="9"/>
      <c r="B4" s="117" t="s">
        <v>89</v>
      </c>
      <c r="C4" s="138" t="s">
        <v>90</v>
      </c>
      <c r="D4" s="117" t="s">
        <v>91</v>
      </c>
      <c r="E4" s="139" t="s">
        <v>60</v>
      </c>
      <c r="F4" s="119"/>
      <c r="G4" s="120"/>
      <c r="H4" s="121"/>
      <c r="I4" s="120">
        <v>1</v>
      </c>
      <c r="J4" s="122"/>
      <c r="K4" s="122" t="s">
        <v>86</v>
      </c>
      <c r="L4" s="122"/>
      <c r="M4" s="122">
        <v>1</v>
      </c>
      <c r="N4" s="120"/>
      <c r="O4" s="121">
        <v>1</v>
      </c>
      <c r="P4" s="120"/>
      <c r="Q4" s="140" t="s">
        <v>100</v>
      </c>
      <c r="R4" s="140"/>
      <c r="S4" s="140"/>
      <c r="T4" s="140" t="s">
        <v>101</v>
      </c>
      <c r="U4" s="140" t="s">
        <v>102</v>
      </c>
      <c r="V4" s="123">
        <v>0.75</v>
      </c>
      <c r="W4" s="118" t="s">
        <v>92</v>
      </c>
      <c r="X4" s="124" t="s">
        <v>93</v>
      </c>
      <c r="Y4" s="98"/>
      <c r="Z4" s="98"/>
      <c r="AA4" s="98"/>
      <c r="AB4" s="98"/>
      <c r="AC4" s="98"/>
      <c r="AD4" s="98"/>
    </row>
    <row r="5" spans="1:30" x14ac:dyDescent="0.25">
      <c r="A5" s="24"/>
      <c r="B5" s="125" t="s">
        <v>94</v>
      </c>
      <c r="C5" s="126" t="s">
        <v>95</v>
      </c>
      <c r="D5" s="127"/>
      <c r="E5" s="128"/>
      <c r="F5" s="129"/>
      <c r="G5" s="130"/>
      <c r="H5" s="130"/>
      <c r="I5" s="130"/>
      <c r="J5" s="131"/>
      <c r="K5" s="131"/>
      <c r="L5" s="131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27"/>
      <c r="X5" s="132"/>
      <c r="Y5" s="98"/>
      <c r="Z5" s="98"/>
      <c r="AA5" s="98"/>
      <c r="AB5" s="98"/>
      <c r="AC5" s="98"/>
      <c r="AD5" s="98"/>
    </row>
    <row r="6" spans="1:30" x14ac:dyDescent="0.25">
      <c r="A6" s="24"/>
      <c r="B6" s="133"/>
      <c r="C6" s="134"/>
      <c r="D6" s="134"/>
      <c r="E6" s="135"/>
      <c r="F6" s="135"/>
      <c r="G6" s="136"/>
      <c r="H6" s="106"/>
      <c r="I6" s="135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37"/>
      <c r="Y6" s="98"/>
      <c r="Z6" s="98"/>
      <c r="AA6" s="98"/>
      <c r="AB6" s="98"/>
      <c r="AC6" s="98"/>
      <c r="AD6" s="98"/>
    </row>
    <row r="7" spans="1:30" x14ac:dyDescent="0.25">
      <c r="A7" s="9"/>
      <c r="B7" s="100" t="s">
        <v>70</v>
      </c>
      <c r="C7" s="23" t="s">
        <v>71</v>
      </c>
      <c r="D7" s="101" t="s">
        <v>72</v>
      </c>
      <c r="E7" s="102" t="s">
        <v>1</v>
      </c>
      <c r="F7" s="25"/>
      <c r="G7" s="103" t="s">
        <v>73</v>
      </c>
      <c r="H7" s="104" t="s">
        <v>74</v>
      </c>
      <c r="I7" s="104" t="s">
        <v>31</v>
      </c>
      <c r="J7" s="18" t="s">
        <v>75</v>
      </c>
      <c r="K7" s="105" t="s">
        <v>76</v>
      </c>
      <c r="L7" s="105" t="s">
        <v>77</v>
      </c>
      <c r="M7" s="103" t="s">
        <v>78</v>
      </c>
      <c r="N7" s="103" t="s">
        <v>30</v>
      </c>
      <c r="O7" s="104" t="s">
        <v>79</v>
      </c>
      <c r="P7" s="103" t="s">
        <v>74</v>
      </c>
      <c r="Q7" s="103" t="s">
        <v>3</v>
      </c>
      <c r="R7" s="103">
        <v>1</v>
      </c>
      <c r="S7" s="103">
        <v>2</v>
      </c>
      <c r="T7" s="103">
        <v>3</v>
      </c>
      <c r="U7" s="103" t="s">
        <v>80</v>
      </c>
      <c r="V7" s="18" t="s">
        <v>21</v>
      </c>
      <c r="W7" s="17" t="s">
        <v>81</v>
      </c>
      <c r="X7" s="17" t="s">
        <v>82</v>
      </c>
      <c r="Y7" s="98"/>
      <c r="Z7" s="98"/>
      <c r="AA7" s="98"/>
      <c r="AB7" s="98"/>
      <c r="AC7" s="98"/>
      <c r="AD7" s="98"/>
    </row>
    <row r="8" spans="1:30" x14ac:dyDescent="0.25">
      <c r="A8" s="9"/>
      <c r="B8" s="141" t="s">
        <v>85</v>
      </c>
      <c r="C8" s="142" t="s">
        <v>97</v>
      </c>
      <c r="D8" s="141" t="s">
        <v>83</v>
      </c>
      <c r="E8" s="143" t="s">
        <v>42</v>
      </c>
      <c r="F8" s="55"/>
      <c r="G8" s="144"/>
      <c r="H8" s="145"/>
      <c r="I8" s="144">
        <v>1</v>
      </c>
      <c r="J8" s="146"/>
      <c r="K8" s="146" t="s">
        <v>86</v>
      </c>
      <c r="L8" s="146" t="s">
        <v>84</v>
      </c>
      <c r="M8" s="146">
        <v>1</v>
      </c>
      <c r="N8" s="144"/>
      <c r="O8" s="145">
        <v>2</v>
      </c>
      <c r="P8" s="144"/>
      <c r="Q8" s="147" t="s">
        <v>98</v>
      </c>
      <c r="R8" s="147"/>
      <c r="S8" s="147"/>
      <c r="T8" s="147" t="s">
        <v>99</v>
      </c>
      <c r="U8" s="147" t="s">
        <v>99</v>
      </c>
      <c r="V8" s="148">
        <v>0.66700000000000004</v>
      </c>
      <c r="W8" s="149" t="s">
        <v>87</v>
      </c>
      <c r="X8" s="144">
        <v>2071</v>
      </c>
      <c r="Y8" s="98"/>
      <c r="Z8" s="98"/>
      <c r="AA8" s="98"/>
      <c r="AB8" s="98"/>
      <c r="AC8" s="98"/>
      <c r="AD8" s="98"/>
    </row>
    <row r="9" spans="1:30" x14ac:dyDescent="0.25">
      <c r="A9" s="24"/>
      <c r="B9" s="150"/>
      <c r="C9" s="151"/>
      <c r="D9" s="152"/>
      <c r="E9" s="153"/>
      <c r="F9" s="154"/>
      <c r="G9" s="151"/>
      <c r="H9" s="151"/>
      <c r="I9" s="151"/>
      <c r="J9" s="155"/>
      <c r="K9" s="155"/>
      <c r="L9" s="155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2"/>
      <c r="X9" s="156"/>
      <c r="Y9" s="98"/>
      <c r="Z9" s="98"/>
      <c r="AA9" s="98"/>
      <c r="AB9" s="98"/>
      <c r="AC9" s="98"/>
      <c r="AD9" s="98"/>
    </row>
    <row r="10" spans="1:30" x14ac:dyDescent="0.25">
      <c r="A10" s="24"/>
      <c r="B10" s="107"/>
      <c r="C10" s="1"/>
      <c r="D10" s="107"/>
      <c r="E10" s="108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7"/>
      <c r="X10" s="1"/>
      <c r="Y10" s="98"/>
      <c r="Z10" s="98"/>
      <c r="AA10" s="98"/>
      <c r="AB10" s="98"/>
      <c r="AC10" s="98"/>
      <c r="AD10" s="98"/>
    </row>
    <row r="11" spans="1:30" x14ac:dyDescent="0.25">
      <c r="A11" s="24"/>
      <c r="B11" s="107"/>
      <c r="C11" s="1"/>
      <c r="D11" s="107"/>
      <c r="E11" s="108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7"/>
      <c r="X11" s="1"/>
      <c r="Y11" s="98"/>
      <c r="Z11" s="98"/>
      <c r="AA11" s="98"/>
      <c r="AB11" s="98"/>
      <c r="AC11" s="98"/>
      <c r="AD11" s="98"/>
    </row>
    <row r="12" spans="1:30" x14ac:dyDescent="0.25">
      <c r="A12" s="24"/>
      <c r="B12" s="107"/>
      <c r="C12" s="1"/>
      <c r="D12" s="107"/>
      <c r="E12" s="108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7"/>
      <c r="X12" s="1"/>
      <c r="Y12" s="98"/>
      <c r="Z12" s="98"/>
      <c r="AA12" s="98"/>
      <c r="AB12" s="98"/>
      <c r="AC12" s="98"/>
      <c r="AD12" s="98"/>
    </row>
    <row r="13" spans="1:30" x14ac:dyDescent="0.25">
      <c r="A13" s="24"/>
      <c r="B13" s="107"/>
      <c r="C13" s="1"/>
      <c r="D13" s="107"/>
      <c r="E13" s="108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7"/>
      <c r="X13" s="1"/>
      <c r="Y13" s="98"/>
      <c r="Z13" s="98"/>
      <c r="AA13" s="98"/>
      <c r="AB13" s="98"/>
      <c r="AC13" s="98"/>
      <c r="AD13" s="98"/>
    </row>
    <row r="14" spans="1:30" x14ac:dyDescent="0.25">
      <c r="A14" s="24"/>
      <c r="B14" s="107"/>
      <c r="C14" s="1"/>
      <c r="D14" s="107"/>
      <c r="E14" s="108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7"/>
      <c r="X14" s="1"/>
      <c r="Y14" s="98"/>
      <c r="Z14" s="98"/>
      <c r="AA14" s="98"/>
      <c r="AB14" s="98"/>
      <c r="AC14" s="98"/>
      <c r="AD14" s="98"/>
    </row>
    <row r="15" spans="1:30" x14ac:dyDescent="0.25">
      <c r="A15" s="24"/>
      <c r="B15" s="107"/>
      <c r="C15" s="1"/>
      <c r="D15" s="107"/>
      <c r="E15" s="108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7"/>
      <c r="X15" s="1"/>
      <c r="Y15" s="98"/>
      <c r="Z15" s="98"/>
      <c r="AA15" s="98"/>
      <c r="AB15" s="98"/>
      <c r="AC15" s="98"/>
      <c r="AD15" s="98"/>
    </row>
    <row r="16" spans="1:30" x14ac:dyDescent="0.25">
      <c r="A16" s="24"/>
      <c r="B16" s="107"/>
      <c r="C16" s="1"/>
      <c r="D16" s="107"/>
      <c r="E16" s="108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7"/>
      <c r="X16" s="1"/>
      <c r="Y16" s="98"/>
      <c r="Z16" s="98"/>
      <c r="AA16" s="98"/>
      <c r="AB16" s="98"/>
      <c r="AC16" s="98"/>
      <c r="AD16" s="98"/>
    </row>
    <row r="17" spans="1:30" x14ac:dyDescent="0.25">
      <c r="A17" s="24"/>
      <c r="B17" s="107"/>
      <c r="C17" s="1"/>
      <c r="D17" s="107"/>
      <c r="E17" s="108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7"/>
      <c r="X17" s="1"/>
      <c r="Y17" s="98"/>
      <c r="Z17" s="98"/>
      <c r="AA17" s="98"/>
      <c r="AB17" s="98"/>
      <c r="AC17" s="98"/>
      <c r="AD17" s="98"/>
    </row>
    <row r="18" spans="1:30" x14ac:dyDescent="0.25">
      <c r="A18" s="24"/>
      <c r="B18" s="107"/>
      <c r="C18" s="1"/>
      <c r="D18" s="107"/>
      <c r="E18" s="108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7"/>
      <c r="X18" s="1"/>
      <c r="Y18" s="98"/>
      <c r="Z18" s="98"/>
      <c r="AA18" s="98"/>
      <c r="AB18" s="98"/>
      <c r="AC18" s="98"/>
      <c r="AD18" s="98"/>
    </row>
    <row r="19" spans="1:30" x14ac:dyDescent="0.25">
      <c r="A19" s="24"/>
      <c r="B19" s="107"/>
      <c r="C19" s="1"/>
      <c r="D19" s="107"/>
      <c r="E19" s="108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7"/>
      <c r="X19" s="1"/>
      <c r="Y19" s="98"/>
      <c r="Z19" s="98"/>
      <c r="AA19" s="98"/>
      <c r="AB19" s="98"/>
      <c r="AC19" s="98"/>
      <c r="AD19" s="98"/>
    </row>
    <row r="20" spans="1:30" x14ac:dyDescent="0.25">
      <c r="A20" s="24"/>
      <c r="B20" s="107"/>
      <c r="C20" s="1"/>
      <c r="D20" s="107"/>
      <c r="E20" s="108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7"/>
      <c r="X20" s="1"/>
      <c r="Y20" s="98"/>
      <c r="Z20" s="98"/>
      <c r="AA20" s="98"/>
      <c r="AB20" s="98"/>
      <c r="AC20" s="98"/>
      <c r="AD20" s="98"/>
    </row>
    <row r="21" spans="1:30" x14ac:dyDescent="0.25">
      <c r="A21" s="24"/>
      <c r="B21" s="107"/>
      <c r="C21" s="1"/>
      <c r="D21" s="107"/>
      <c r="E21" s="108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7"/>
      <c r="X21" s="1"/>
      <c r="Y21" s="98"/>
      <c r="Z21" s="98"/>
      <c r="AA21" s="98"/>
      <c r="AB21" s="98"/>
      <c r="AC21" s="98"/>
      <c r="AD21" s="98"/>
    </row>
    <row r="22" spans="1:30" x14ac:dyDescent="0.25">
      <c r="A22" s="24"/>
      <c r="B22" s="107"/>
      <c r="C22" s="1"/>
      <c r="D22" s="107"/>
      <c r="E22" s="108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7"/>
      <c r="X22" s="1"/>
      <c r="Y22" s="98"/>
      <c r="Z22" s="98"/>
      <c r="AA22" s="98"/>
      <c r="AB22" s="98"/>
      <c r="AC22" s="98"/>
      <c r="AD22" s="98"/>
    </row>
    <row r="23" spans="1:30" x14ac:dyDescent="0.25">
      <c r="A23" s="24"/>
      <c r="B23" s="107"/>
      <c r="C23" s="1"/>
      <c r="D23" s="107"/>
      <c r="E23" s="10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7"/>
      <c r="X23" s="1"/>
      <c r="Y23" s="98"/>
      <c r="Z23" s="98"/>
      <c r="AA23" s="98"/>
      <c r="AB23" s="98"/>
      <c r="AC23" s="98"/>
      <c r="AD23" s="98"/>
    </row>
    <row r="24" spans="1:30" x14ac:dyDescent="0.25">
      <c r="A24" s="24"/>
      <c r="B24" s="107"/>
      <c r="C24" s="1"/>
      <c r="D24" s="107"/>
      <c r="E24" s="10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7"/>
      <c r="X24" s="1"/>
      <c r="Y24" s="98"/>
      <c r="Z24" s="98"/>
      <c r="AA24" s="98"/>
      <c r="AB24" s="98"/>
      <c r="AC24" s="98"/>
      <c r="AD24" s="98"/>
    </row>
    <row r="25" spans="1:30" x14ac:dyDescent="0.25">
      <c r="A25" s="24"/>
      <c r="B25" s="107"/>
      <c r="C25" s="1"/>
      <c r="D25" s="107"/>
      <c r="E25" s="10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7"/>
      <c r="X25" s="1"/>
      <c r="Y25" s="98"/>
      <c r="Z25" s="98"/>
      <c r="AA25" s="98"/>
      <c r="AB25" s="98"/>
      <c r="AC25" s="98"/>
      <c r="AD25" s="98"/>
    </row>
    <row r="26" spans="1:30" x14ac:dyDescent="0.25">
      <c r="A26" s="24"/>
      <c r="B26" s="107"/>
      <c r="C26" s="1"/>
      <c r="D26" s="107"/>
      <c r="E26" s="10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7"/>
      <c r="X26" s="1"/>
      <c r="Y26" s="98"/>
      <c r="Z26" s="98"/>
      <c r="AA26" s="98"/>
      <c r="AB26" s="98"/>
      <c r="AC26" s="98"/>
      <c r="AD26" s="98"/>
    </row>
    <row r="27" spans="1:30" x14ac:dyDescent="0.25">
      <c r="A27" s="24"/>
      <c r="B27" s="107"/>
      <c r="C27" s="1"/>
      <c r="D27" s="107"/>
      <c r="E27" s="10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7"/>
      <c r="X27" s="1"/>
      <c r="Y27" s="98"/>
      <c r="Z27" s="98"/>
      <c r="AA27" s="98"/>
      <c r="AB27" s="98"/>
      <c r="AC27" s="98"/>
      <c r="AD27" s="98"/>
    </row>
    <row r="28" spans="1:30" x14ac:dyDescent="0.25">
      <c r="A28" s="24"/>
      <c r="B28" s="107"/>
      <c r="C28" s="1"/>
      <c r="D28" s="107"/>
      <c r="E28" s="10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7"/>
      <c r="X28" s="1"/>
      <c r="Y28" s="98"/>
      <c r="Z28" s="98"/>
      <c r="AA28" s="98"/>
      <c r="AB28" s="98"/>
      <c r="AC28" s="98"/>
      <c r="AD28" s="98"/>
    </row>
    <row r="29" spans="1:30" x14ac:dyDescent="0.25">
      <c r="A29" s="24"/>
      <c r="B29" s="107"/>
      <c r="C29" s="1"/>
      <c r="D29" s="107"/>
      <c r="E29" s="10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7"/>
      <c r="X29" s="1"/>
      <c r="Y29" s="98"/>
      <c r="Z29" s="98"/>
      <c r="AA29" s="98"/>
      <c r="AB29" s="98"/>
      <c r="AC29" s="98"/>
      <c r="AD29" s="98"/>
    </row>
    <row r="30" spans="1:30" x14ac:dyDescent="0.25">
      <c r="A30" s="24"/>
      <c r="B30" s="107"/>
      <c r="C30" s="1"/>
      <c r="D30" s="107"/>
      <c r="E30" s="10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7"/>
      <c r="X30" s="1"/>
      <c r="Y30" s="98"/>
      <c r="Z30" s="98"/>
      <c r="AA30" s="98"/>
      <c r="AB30" s="98"/>
      <c r="AC30" s="98"/>
      <c r="AD30" s="98"/>
    </row>
    <row r="31" spans="1:30" x14ac:dyDescent="0.25">
      <c r="A31" s="24"/>
      <c r="B31" s="107"/>
      <c r="C31" s="1"/>
      <c r="D31" s="107"/>
      <c r="E31" s="10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7"/>
      <c r="X31" s="1"/>
      <c r="Y31" s="98"/>
      <c r="Z31" s="98"/>
      <c r="AA31" s="98"/>
      <c r="AB31" s="98"/>
      <c r="AC31" s="98"/>
      <c r="AD31" s="98"/>
    </row>
    <row r="32" spans="1:30" x14ac:dyDescent="0.25">
      <c r="A32" s="24"/>
      <c r="B32" s="107"/>
      <c r="C32" s="1"/>
      <c r="D32" s="107"/>
      <c r="E32" s="10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7"/>
      <c r="X32" s="1"/>
      <c r="Y32" s="98"/>
      <c r="Z32" s="98"/>
      <c r="AA32" s="98"/>
      <c r="AB32" s="98"/>
      <c r="AC32" s="98"/>
      <c r="AD32" s="98"/>
    </row>
    <row r="33" spans="1:30" x14ac:dyDescent="0.25">
      <c r="A33" s="24"/>
      <c r="B33" s="107"/>
      <c r="C33" s="1"/>
      <c r="D33" s="107"/>
      <c r="E33" s="10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7"/>
      <c r="X33" s="1"/>
      <c r="Y33" s="98"/>
      <c r="Z33" s="98"/>
      <c r="AA33" s="98"/>
      <c r="AB33" s="98"/>
      <c r="AC33" s="98"/>
      <c r="AD33" s="98"/>
    </row>
    <row r="34" spans="1:30" x14ac:dyDescent="0.25">
      <c r="A34" s="24"/>
      <c r="B34" s="107"/>
      <c r="C34" s="1"/>
      <c r="D34" s="107"/>
      <c r="E34" s="10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7"/>
      <c r="X34" s="1"/>
      <c r="Y34" s="98"/>
      <c r="Z34" s="98"/>
      <c r="AA34" s="98"/>
      <c r="AB34" s="98"/>
      <c r="AC34" s="98"/>
      <c r="AD34" s="98"/>
    </row>
    <row r="35" spans="1:30" x14ac:dyDescent="0.25">
      <c r="A35" s="24"/>
      <c r="B35" s="107"/>
      <c r="C35" s="1"/>
      <c r="D35" s="107"/>
      <c r="E35" s="108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7"/>
      <c r="X35" s="1"/>
      <c r="Y35" s="98"/>
      <c r="Z35" s="98"/>
      <c r="AA35" s="98"/>
      <c r="AB35" s="98"/>
      <c r="AC35" s="98"/>
      <c r="AD35" s="98"/>
    </row>
    <row r="36" spans="1:30" x14ac:dyDescent="0.25">
      <c r="A36" s="24"/>
      <c r="B36" s="107"/>
      <c r="C36" s="1"/>
      <c r="D36" s="107"/>
      <c r="E36" s="108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7"/>
      <c r="X36" s="1"/>
      <c r="Y36" s="98"/>
      <c r="Z36" s="98"/>
      <c r="AA36" s="98"/>
      <c r="AB36" s="98"/>
      <c r="AC36" s="98"/>
      <c r="AD36" s="98"/>
    </row>
    <row r="37" spans="1:30" x14ac:dyDescent="0.25">
      <c r="A37" s="24"/>
      <c r="B37" s="107"/>
      <c r="C37" s="1"/>
      <c r="D37" s="107"/>
      <c r="E37" s="108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7"/>
      <c r="X37" s="1"/>
      <c r="Y37" s="98"/>
      <c r="Z37" s="98"/>
      <c r="AA37" s="98"/>
      <c r="AB37" s="98"/>
      <c r="AC37" s="98"/>
      <c r="AD37" s="98"/>
    </row>
    <row r="38" spans="1:30" x14ac:dyDescent="0.25">
      <c r="A38" s="24"/>
      <c r="B38" s="107"/>
      <c r="C38" s="1"/>
      <c r="D38" s="107"/>
      <c r="E38" s="108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07"/>
      <c r="X38" s="1"/>
      <c r="Y38" s="98"/>
      <c r="Z38" s="98"/>
      <c r="AA38" s="98"/>
      <c r="AB38" s="98"/>
      <c r="AC38" s="98"/>
      <c r="AD38" s="98"/>
    </row>
    <row r="39" spans="1:30" x14ac:dyDescent="0.25">
      <c r="A39" s="24"/>
      <c r="B39" s="107"/>
      <c r="C39" s="1"/>
      <c r="D39" s="107"/>
      <c r="E39" s="108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07"/>
      <c r="X39" s="1"/>
      <c r="Y39" s="98"/>
      <c r="Z39" s="98"/>
      <c r="AA39" s="98"/>
      <c r="AB39" s="98"/>
      <c r="AC39" s="98"/>
      <c r="AD39" s="98"/>
    </row>
    <row r="40" spans="1:30" x14ac:dyDescent="0.25">
      <c r="A40" s="24"/>
      <c r="B40" s="107"/>
      <c r="C40" s="1"/>
      <c r="D40" s="107"/>
      <c r="E40" s="108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07"/>
      <c r="X40" s="1"/>
      <c r="Y40" s="98"/>
      <c r="Z40" s="98"/>
      <c r="AA40" s="98"/>
      <c r="AB40" s="98"/>
      <c r="AC40" s="98"/>
      <c r="AD40" s="98"/>
    </row>
    <row r="41" spans="1:30" x14ac:dyDescent="0.25">
      <c r="A41" s="24"/>
      <c r="B41" s="107"/>
      <c r="C41" s="1"/>
      <c r="D41" s="107"/>
      <c r="E41" s="108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07"/>
      <c r="X41" s="1"/>
      <c r="Y41" s="98"/>
      <c r="Z41" s="98"/>
      <c r="AA41" s="98"/>
      <c r="AB41" s="98"/>
      <c r="AC41" s="98"/>
      <c r="AD41" s="98"/>
    </row>
    <row r="42" spans="1:30" x14ac:dyDescent="0.25">
      <c r="A42" s="24"/>
      <c r="B42" s="107"/>
      <c r="C42" s="1"/>
      <c r="D42" s="107"/>
      <c r="E42" s="108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07"/>
      <c r="X42" s="1"/>
      <c r="Y42" s="98"/>
      <c r="Z42" s="98"/>
      <c r="AA42" s="98"/>
      <c r="AB42" s="98"/>
      <c r="AC42" s="98"/>
      <c r="AD42" s="98"/>
    </row>
    <row r="43" spans="1:30" x14ac:dyDescent="0.25">
      <c r="A43" s="24"/>
      <c r="B43" s="107"/>
      <c r="C43" s="1"/>
      <c r="D43" s="107"/>
      <c r="E43" s="108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07"/>
      <c r="X43" s="1"/>
      <c r="Y43" s="98"/>
      <c r="Z43" s="98"/>
      <c r="AA43" s="98"/>
      <c r="AB43" s="98"/>
      <c r="AC43" s="98"/>
      <c r="AD43" s="98"/>
    </row>
    <row r="44" spans="1:30" x14ac:dyDescent="0.25">
      <c r="A44" s="24"/>
      <c r="B44" s="107"/>
      <c r="C44" s="1"/>
      <c r="D44" s="107"/>
      <c r="E44" s="108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07"/>
      <c r="X44" s="1"/>
      <c r="Y44" s="98"/>
      <c r="Z44" s="98"/>
      <c r="AA44" s="98"/>
      <c r="AB44" s="98"/>
      <c r="AC44" s="98"/>
      <c r="AD44" s="98"/>
    </row>
    <row r="45" spans="1:30" x14ac:dyDescent="0.25">
      <c r="A45" s="24"/>
      <c r="B45" s="107"/>
      <c r="C45" s="1"/>
      <c r="D45" s="107"/>
      <c r="E45" s="108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07"/>
      <c r="X45" s="1"/>
      <c r="Y45" s="98"/>
      <c r="Z45" s="98"/>
      <c r="AA45" s="98"/>
      <c r="AB45" s="98"/>
      <c r="AC45" s="98"/>
      <c r="AD45" s="98"/>
    </row>
    <row r="46" spans="1:30" x14ac:dyDescent="0.25">
      <c r="A46" s="24"/>
      <c r="B46" s="107"/>
      <c r="C46" s="1"/>
      <c r="D46" s="107"/>
      <c r="E46" s="108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07"/>
      <c r="X46" s="1"/>
      <c r="Y46" s="98"/>
      <c r="Z46" s="98"/>
      <c r="AA46" s="98"/>
      <c r="AB46" s="98"/>
      <c r="AC46" s="98"/>
      <c r="AD46" s="98"/>
    </row>
    <row r="47" spans="1:30" x14ac:dyDescent="0.25">
      <c r="A47" s="24"/>
      <c r="B47" s="107"/>
      <c r="C47" s="1"/>
      <c r="D47" s="107"/>
      <c r="E47" s="108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07"/>
      <c r="X47" s="1"/>
      <c r="Y47" s="98"/>
      <c r="Z47" s="98"/>
      <c r="AA47" s="98"/>
      <c r="AB47" s="98"/>
      <c r="AC47" s="98"/>
      <c r="AD47" s="98"/>
    </row>
    <row r="48" spans="1:30" x14ac:dyDescent="0.25">
      <c r="A48" s="24"/>
      <c r="B48" s="107"/>
      <c r="C48" s="1"/>
      <c r="D48" s="107"/>
      <c r="E48" s="108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07"/>
      <c r="X48" s="1"/>
      <c r="Y48" s="98"/>
      <c r="Z48" s="98"/>
      <c r="AA48" s="98"/>
      <c r="AB48" s="98"/>
      <c r="AC48" s="98"/>
      <c r="AD48" s="98"/>
    </row>
    <row r="49" spans="1:30" x14ac:dyDescent="0.25">
      <c r="A49" s="24"/>
      <c r="B49" s="107"/>
      <c r="C49" s="1"/>
      <c r="D49" s="107"/>
      <c r="E49" s="108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07"/>
      <c r="X49" s="1"/>
      <c r="Y49" s="98"/>
      <c r="Z49" s="98"/>
      <c r="AA49" s="98"/>
      <c r="AB49" s="98"/>
      <c r="AC49" s="98"/>
      <c r="AD49" s="98"/>
    </row>
    <row r="50" spans="1:30" x14ac:dyDescent="0.25">
      <c r="A50" s="24"/>
      <c r="B50" s="107"/>
      <c r="C50" s="1"/>
      <c r="D50" s="107"/>
      <c r="E50" s="108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07"/>
      <c r="X50" s="1"/>
      <c r="Y50" s="98"/>
      <c r="Z50" s="98"/>
      <c r="AA50" s="98"/>
      <c r="AB50" s="98"/>
      <c r="AC50" s="98"/>
      <c r="AD50" s="98"/>
    </row>
    <row r="51" spans="1:30" x14ac:dyDescent="0.25">
      <c r="A51" s="24"/>
      <c r="B51" s="107"/>
      <c r="C51" s="1"/>
      <c r="D51" s="107"/>
      <c r="E51" s="108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07"/>
      <c r="X51" s="1"/>
      <c r="Y51" s="98"/>
      <c r="Z51" s="98"/>
      <c r="AA51" s="98"/>
      <c r="AB51" s="98"/>
      <c r="AC51" s="98"/>
      <c r="AD51" s="98"/>
    </row>
    <row r="52" spans="1:30" x14ac:dyDescent="0.25">
      <c r="A52" s="24"/>
      <c r="B52" s="107"/>
      <c r="C52" s="1"/>
      <c r="D52" s="107"/>
      <c r="E52" s="108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07"/>
      <c r="X52" s="1"/>
      <c r="Y52" s="98"/>
      <c r="Z52" s="98"/>
      <c r="AA52" s="98"/>
      <c r="AB52" s="98"/>
      <c r="AC52" s="98"/>
      <c r="AD52" s="98"/>
    </row>
    <row r="53" spans="1:30" x14ac:dyDescent="0.25">
      <c r="A53" s="24"/>
      <c r="B53" s="107"/>
      <c r="C53" s="1"/>
      <c r="D53" s="107"/>
      <c r="E53" s="108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07"/>
      <c r="X53" s="1"/>
      <c r="Y53" s="98"/>
      <c r="Z53" s="98"/>
      <c r="AA53" s="98"/>
      <c r="AB53" s="98"/>
      <c r="AC53" s="98"/>
      <c r="AD53" s="98"/>
    </row>
    <row r="54" spans="1:30" x14ac:dyDescent="0.25">
      <c r="A54" s="24"/>
      <c r="B54" s="107"/>
      <c r="C54" s="1"/>
      <c r="D54" s="107"/>
      <c r="E54" s="108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07"/>
      <c r="X54" s="1"/>
      <c r="Y54" s="98"/>
      <c r="Z54" s="98"/>
      <c r="AA54" s="98"/>
      <c r="AB54" s="98"/>
      <c r="AC54" s="98"/>
      <c r="AD54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2019-01-23T23:17:18Z</dcterms:modified>
</cp:coreProperties>
</file>